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tavares\Desktop\AGLUTINADORAS\ANEXOS\"/>
    </mc:Choice>
  </mc:AlternateContent>
  <bookViews>
    <workbookView xWindow="0" yWindow="0" windowWidth="20490" windowHeight="7620" tabRatio="779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9" l="1"/>
  <c r="C54" i="9" s="1"/>
  <c r="D54" i="9" s="1"/>
  <c r="E54" i="9" s="1"/>
  <c r="F53" i="9"/>
  <c r="F52" i="9"/>
  <c r="F51" i="9"/>
  <c r="F50" i="9"/>
  <c r="F49" i="9"/>
  <c r="F48" i="9"/>
  <c r="F47" i="9"/>
  <c r="F46" i="9"/>
  <c r="F54" i="9" s="1"/>
  <c r="C19" i="9" l="1"/>
  <c r="C17" i="9"/>
  <c r="C15" i="9"/>
  <c r="C14" i="9"/>
  <c r="C10" i="9"/>
  <c r="C13" i="9" l="1"/>
  <c r="C12" i="9" l="1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D37" i="9" l="1"/>
  <c r="D33" i="9"/>
  <c r="E11" i="9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<sst xmlns="http://schemas.openxmlformats.org/spreadsheetml/2006/main" count="210" uniqueCount="138">
  <si>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</si>
  <si>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</si>
  <si>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</si>
  <si>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</si>
  <si>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</si>
  <si>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</si>
  <si>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</si>
  <si>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</si>
  <si>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</si>
  <si>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</si>
  <si>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</si>
  <si>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</si>
  <si>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</si>
  <si>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</si>
  <si>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</si>
  <si>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</si>
  <si>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</si>
  <si>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</si>
  <si>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</si>
  <si>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</si>
  <si>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</si>
  <si>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</si>
  <si>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</si>
  <si>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</si>
  <si>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</si>
  <si>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</si>
  <si>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</si>
  <si>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</si>
  <si>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</si>
  <si>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</si>
  <si>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</si>
  <si>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</si>
  <si>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</si>
  <si>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</si>
  <si>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</si>
  <si>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</si>
  <si>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</si>
  <si>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</si>
  <si>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</si>
  <si>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</si>
  <si>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</si>
  <si>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</si>
  <si>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</si>
  <si>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</si>
  <si>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</si>
  <si>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</si>
  <si>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</si>
  <si>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</si>
  <si>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</si>
  <si>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</si>
  <si>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</si>
  <si>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</si>
  <si>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Integração de Gênero</t>
  </si>
  <si>
    <t>Questionário Nível 1</t>
  </si>
  <si>
    <t>*100</t>
  </si>
  <si>
    <t>Nível de Risco
(RA, RS, RM, RB)</t>
  </si>
  <si>
    <t>Desenvolvimento
(DI, DB, DM, DA)</t>
  </si>
  <si>
    <t>Ref.</t>
  </si>
  <si>
    <t>Perguntas direcionadas</t>
  </si>
  <si>
    <t>Tempo da Instituição</t>
  </si>
  <si>
    <t>Lista de projetos executados nos últimos 5 anos (finalizados ou em andamento), com valores e fonte de recursos</t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</si>
  <si>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</si>
  <si>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</si>
  <si>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</si>
  <si>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</si>
  <si>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</si>
  <si>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</si>
  <si>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</si>
  <si>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</si>
  <si>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</si>
  <si>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</si>
  <si>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</si>
  <si>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</si>
  <si>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</si>
  <si>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</si>
  <si>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</si>
  <si>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</si>
  <si>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</si>
  <si>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</si>
  <si>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</si>
  <si>
    <r>
      <rPr>
        <b/>
        <i/>
        <sz val="11"/>
        <rFont val="Calibri"/>
        <family val="2"/>
      </rPr>
      <t>Se o documento solicitado estiver em processo de elaboração ao responder ao questionário, a resposta deverá ser NÃO.</t>
    </r>
    <r>
      <rPr>
        <i/>
        <sz val="11"/>
        <color rgb="FF000000"/>
        <rFont val="Calibri"/>
        <family val="2"/>
      </rPr>
      <t xml:space="preserve">
Na aba sumário, é possível verificar o resultado e os pesos aplicados a cada aspecto. </t>
    </r>
  </si>
  <si>
    <t>Celetistas Homens</t>
  </si>
  <si>
    <t>Temporários Homens</t>
  </si>
  <si>
    <t>Celetistas Mulheres</t>
  </si>
  <si>
    <t>Temporários Mulheres</t>
  </si>
  <si>
    <t>Já recebeu recursos do Funbio? Quanto? Vinculado a qual Projeto? (discriminar data, projeto e valor de cada um)</t>
  </si>
  <si>
    <t xml:space="preserve">Orientação para respostas </t>
  </si>
  <si>
    <t xml:space="preserve">Revisão Comitê </t>
  </si>
  <si>
    <t>Se sim, enviar link ou nome do documento no campo "Justificativa/Observações"</t>
  </si>
  <si>
    <t>Se sim, enviar como exemplo um Termo de Referência ou documento descritivo da vaga.</t>
  </si>
  <si>
    <t>Se sim, enviar os currículos abreviados das referidas pessoas.</t>
  </si>
  <si>
    <t>Se sim, indicar qual sistema é utilizado.</t>
  </si>
  <si>
    <t>Se sim, enviar documento que apresente tal segregação.</t>
  </si>
  <si>
    <t>Se sim, indicar periodicidade</t>
  </si>
  <si>
    <t>Se sim, enviar projeto ou exemplo (em andamento ou finalizado) que comprove a resposta</t>
  </si>
  <si>
    <t>Indicar com qual regra/ agência teve experiência antes do Funbio</t>
  </si>
  <si>
    <t>E4. A maioria dos projetos, em termos de recursos, possui um documento que descreva o planejamento de compras e contratações (plano de aquisições)?</t>
  </si>
  <si>
    <t>Considera-se maioria, o volume de recursos &gt; 50%.
Se sim, enviar, ao menos, um Plano de Aquisições.</t>
  </si>
  <si>
    <t>F1. A  Instituição está sujeita a auditoria externa?</t>
  </si>
  <si>
    <r>
      <t xml:space="preserve">Se sim, Enviar o último relatório </t>
    </r>
    <r>
      <rPr>
        <sz val="11"/>
        <color rgb="FFFF0000"/>
        <rFont val="Times New Roman"/>
        <family val="1"/>
      </rPr>
      <t>(ou 3 últimos?)</t>
    </r>
    <r>
      <rPr>
        <sz val="11"/>
        <color theme="1"/>
        <rFont val="Times New Roman"/>
        <family val="1"/>
      </rPr>
      <t xml:space="preserve"> da auditoria externa sobre as Demonstrações Contábeis</t>
    </r>
  </si>
  <si>
    <t>F2. Se respondeu "Sim" à pergunta 1, esta é feita com regularidade?</t>
  </si>
  <si>
    <t>Se sim, enviar link. Se não, mas a resposta da questão F1 for "sim", enviar o relatório de auditoria externa</t>
  </si>
  <si>
    <t>Se sim, informar qual a periodicidade.</t>
  </si>
  <si>
    <t>H. Integração de Gênero</t>
  </si>
  <si>
    <t xml:space="preserve">H1. Existe integração de gênero na equipe da Instituição? (tem, pelo menos, 40% de mulheres) </t>
  </si>
  <si>
    <t>H2. Já foi realizada uma avaliação de gênero em algum(ns) do(s) seus(s) projetos(s)?</t>
  </si>
  <si>
    <t>Se sim, indicar qual o projeto.</t>
  </si>
  <si>
    <t>H3. Os salários pagos aos funcionários tem níveis semelhantes entre os diversos gêneros? (salários médios, em cargos e tempo na Instituição semelhantes), não diferem mais de 10% entre homens e mulheres?</t>
  </si>
  <si>
    <t>Se sim, enviar link ou nome do documento no campo "Justificativa/Observações" (por exemplo: tabela de cargos e salários)</t>
  </si>
  <si>
    <t>H4. Existe integração de gênero (pelo menos, 40% de mulheres) nos cargos de decisão executiva da Instituição? (cargos ligados diretamente a(o) CEO)</t>
  </si>
  <si>
    <t>Nível 1</t>
  </si>
  <si>
    <t>Nível 2</t>
  </si>
  <si>
    <t>Nível 3</t>
  </si>
  <si>
    <t>Nível 4</t>
  </si>
  <si>
    <t>Total</t>
  </si>
  <si>
    <t>G. Controle Interno</t>
  </si>
  <si>
    <t>Favor justificar todas as respostas marcadas como SIM ou N/A. 
Se o documento solicitado estiver em processo de elaboração, a resposta deverá ser NÃO.</t>
  </si>
  <si>
    <r>
  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</t>
    </r>
    <r>
      <rPr>
        <b/>
        <i/>
        <sz val="11"/>
        <color theme="1"/>
        <rFont val="Calibri"/>
        <family val="2"/>
        <scheme val="minor"/>
      </rPr>
      <t>Sempre que marcar uma resposta como SIM é necessário justificá-la.</t>
    </r>
    <r>
      <rPr>
        <i/>
        <sz val="11"/>
        <color theme="1"/>
        <rFont val="Calibri"/>
        <family val="2"/>
        <scheme val="minor"/>
      </rPr>
      <t xml:space="preserve">
Quando solicitado um anexo com  evidências, deve-se acordar com o Gerente responsável o melhor meio para este envio (pen drive, e-mail...). </t>
    </r>
    <r>
      <rPr>
        <b/>
        <i/>
        <u/>
        <sz val="11"/>
        <color theme="1"/>
        <rFont val="Calibri"/>
        <family val="2"/>
        <scheme val="minor"/>
      </rPr>
      <t>Entretanto, no campo “justificativa” de cada pergunta deve ser inserido o nome do arquivo correspondente</t>
    </r>
    <r>
      <rPr>
        <i/>
        <sz val="11"/>
        <color theme="1"/>
        <rFont val="Calibri"/>
        <family val="2"/>
        <scheme val="minor"/>
      </rPr>
      <t xml:space="preserve">, conforme exemplo abaixo:
</t>
    </r>
  </si>
  <si>
    <t>Quantidade de funcionários nos seguintes critérios:</t>
  </si>
  <si>
    <t>Já respondeu a este formulário nos últimos 12 meses?</t>
  </si>
  <si>
    <t>C1. Existe uma área específica para as operações financeiras que englobe desde o controle orçamentário, pagamentos, recebimentos, aplicações financeiras e resgates, investimentos, prestação de contas, enfim, todo o registro do processamento feito pela Tesouraria em decorrência da execução financeira dos projetos?</t>
  </si>
  <si>
    <t>C2. Os registros contábeis legais da instituição são processados por pessoal específico, internamente ou por escritório terceirizado, que garanta a integridade da movimentação financeira ocorrida?</t>
  </si>
  <si>
    <t>C3. A(s) pessoa(s) encarregada(s) das funções elencadas na pergunta acima, reúnem requisitos de capacidade (formação) e/ou experiência (tempo na função) na administração financeira?</t>
  </si>
  <si>
    <t>C4.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</si>
  <si>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C5. O sistema/processos internos permitem dispor de informação financeira confiável e em tempo hábil para a preparação das Demonstrações Financeiras e outros informes?</t>
  </si>
  <si>
    <t>C6. Dispõe-se de um processo de arquivo da documentação suporte das transações desde a solicitação até os comprovantes financeiros, que permita referenciar e identificar de forma direta as operações?</t>
  </si>
  <si>
    <t>C7. Cada pagamento está acompanhado de documentação de respaldo tal como: Ordem de compra autorizada, assinatura original de recepção de bens e serviços, fatura original e comprovante de pagamentos?</t>
  </si>
  <si>
    <t>C8. A Instituiçao costuma abrir contas bancárias específicas em Bancos Comerciais em nome do projeto para o manejo exclusivo e integral dos recursos recebidos?</t>
  </si>
  <si>
    <t>C9. São preparados fluxo de caixa (cash flow) integrando as necessidades de todos os projetos e da Instituição?</t>
  </si>
  <si>
    <t>C10. Existem regras/regulamentos/práticas que impedem o uso de recursos de um projeto para cobrir insuficiência de caixa de um outro projeto?</t>
  </si>
  <si>
    <t>C11. Há preparação de prestações de contas, registros, informes e conciliações periódicas que demonstrem os saldos e o movimento das contas bancárias e obrigações?</t>
  </si>
  <si>
    <t>C12. Estão designadas formalmente as responsabilidades para comprometer recursos, revisar e autorizar os pagamentos?</t>
  </si>
  <si>
    <t>C13. Exceto os pagamentos por caixa pequeno, todos os pagamentos se efetuam mediante cheque intransferível em nome do beneficiário ou por transferência eletrônica?</t>
  </si>
  <si>
    <t>C14. Existe um procedimento para backup da informação e do sistema que assegure a recuperação da informação financeira e contábil?</t>
  </si>
  <si>
    <t>C15. Os pagamentos são autorizados junto a Instituição Bancária por mais de uma assinatura?</t>
  </si>
  <si>
    <t>C16. Existe preparação anual das Demonstrações Contábeis e balancetes mensais das movimentações dos ativos e passivos da Instituição?</t>
  </si>
  <si>
    <t>Observações</t>
  </si>
  <si>
    <t>Anexar documentação comprobatória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</si>
</sst>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7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9" borderId="0" xfId="0" applyFill="1"/>
    <xf numFmtId="0" fontId="1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wrapText="1"/>
    </xf>
    <xf numFmtId="0" fontId="24" fillId="1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/>
    <xf numFmtId="0" fontId="22" fillId="12" borderId="1" xfId="0" applyFont="1" applyFill="1" applyBorder="1" applyAlignment="1" applyProtection="1">
      <alignment horizontal="center" wrapText="1"/>
    </xf>
    <xf numFmtId="0" fontId="0" fillId="9" borderId="0" xfId="0" applyFill="1" applyProtection="1"/>
    <xf numFmtId="0" fontId="15" fillId="9" borderId="0" xfId="0" applyFont="1" applyFill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8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horizontal="left" vertical="top" wrapText="1"/>
    </xf>
    <xf numFmtId="0" fontId="8" fillId="6" borderId="0" xfId="2" quotePrefix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0" fillId="11" borderId="0" xfId="0" applyFont="1" applyFill="1" applyAlignment="1">
      <alignment vertical="center" wrapText="1"/>
    </xf>
    <xf numFmtId="0" fontId="22" fillId="12" borderId="1" xfId="0" applyFont="1" applyFill="1" applyBorder="1" applyAlignment="1" applyProtection="1">
      <alignment wrapText="1"/>
    </xf>
    <xf numFmtId="0" fontId="15" fillId="13" borderId="1" xfId="0" applyFont="1" applyFill="1" applyBorder="1" applyAlignment="1" applyProtection="1">
      <alignment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left"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3">
    <cellStyle name="Estilo 1" xfId="2"/>
    <cellStyle name="Normal" xfId="0" builtinId="0"/>
    <cellStyle name="Porcentagem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4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workbookViewId="0">
      <selection sqref="A1:G1"/>
    </sheetView>
  </sheetViews>
  <sheetFormatPr defaultRowHeight="15" x14ac:dyDescent="0.25"/>
  <cols>
    <col min="1" max="7" width="25.7109375" customWidth="1"/>
  </cols>
  <sheetData>
    <row r="1" spans="1:16384" ht="39" customHeight="1" x14ac:dyDescent="0.25">
      <c r="A1" s="109" t="s">
        <v>75</v>
      </c>
      <c r="B1" s="109"/>
      <c r="C1" s="109"/>
      <c r="D1" s="109"/>
      <c r="E1" s="109"/>
      <c r="F1" s="109"/>
      <c r="G1" s="10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16384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16384" x14ac:dyDescent="0.25">
      <c r="A3" s="110" t="s">
        <v>76</v>
      </c>
      <c r="B3" s="110"/>
      <c r="C3" s="110"/>
      <c r="D3" s="110"/>
      <c r="E3" s="110"/>
      <c r="F3" s="110"/>
      <c r="G3" s="11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16384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6384" x14ac:dyDescent="0.25">
      <c r="A5" s="57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6384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16384" ht="82.5" customHeight="1" x14ac:dyDescent="0.25">
      <c r="A7" s="107" t="s">
        <v>79</v>
      </c>
      <c r="B7" s="107"/>
      <c r="C7" s="107"/>
      <c r="D7" s="107"/>
      <c r="E7" s="107"/>
      <c r="F7" s="107"/>
      <c r="G7" s="10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16384" ht="11.25" customHeight="1" x14ac:dyDescent="0.25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6384" ht="120" customHeight="1" x14ac:dyDescent="0.25">
      <c r="A9" s="107" t="s">
        <v>117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100.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  <c r="XFB10" s="59"/>
      <c r="XFC10" s="59"/>
      <c r="XFD10" s="59"/>
    </row>
    <row r="11" spans="1:16384" s="47" customFormat="1" ht="66" customHeight="1" x14ac:dyDescent="0.25">
      <c r="A11" s="111" t="s">
        <v>80</v>
      </c>
      <c r="B11" s="111"/>
      <c r="C11" s="111"/>
      <c r="D11" s="111"/>
      <c r="E11" s="111"/>
      <c r="F11" s="111"/>
      <c r="G11" s="111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  <c r="XFB11" s="60"/>
      <c r="XFC11" s="60"/>
      <c r="XFD11" s="60"/>
    </row>
    <row r="12" spans="1:16384" ht="58.5" customHeight="1" x14ac:dyDescent="0.25">
      <c r="A12" s="108" t="s">
        <v>78</v>
      </c>
      <c r="B12" s="108"/>
      <c r="C12" s="108"/>
      <c r="D12" s="108"/>
      <c r="E12" s="108"/>
      <c r="F12" s="108"/>
      <c r="G12" s="10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  <c r="XFB12" s="59"/>
      <c r="XFC12" s="59"/>
      <c r="XFD12" s="59"/>
    </row>
    <row r="13" spans="1:16384" ht="66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16384" ht="66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16384" x14ac:dyDescent="0.25">
      <c r="A15" s="58"/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16384" x14ac:dyDescent="0.25"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25">
      <c r="A17" s="58"/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25">
      <c r="A18" s="58"/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</sheetData>
  <sheetProtection sheet="1" objects="1" scenarios="1"/>
  <mergeCells count="2346">
    <mergeCell ref="A1:G1"/>
    <mergeCell ref="A3:G3"/>
    <mergeCell ref="A7:G7"/>
    <mergeCell ref="A9:G9"/>
    <mergeCell ref="H9:N9"/>
    <mergeCell ref="O9:U9"/>
    <mergeCell ref="A11:G11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103</v>
      </c>
      <c r="B1" s="2" t="s">
        <v>0</v>
      </c>
      <c r="C1" s="2" t="s">
        <v>1</v>
      </c>
      <c r="D1" s="81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81"/>
      <c r="E2" s="24"/>
      <c r="F2" s="61"/>
      <c r="G2" s="62"/>
    </row>
    <row r="3" spans="1:7" ht="18.75" x14ac:dyDescent="0.3">
      <c r="A3" s="3"/>
      <c r="B3" s="84"/>
      <c r="C3" s="84"/>
      <c r="D3" s="85"/>
      <c r="E3" s="25"/>
      <c r="F3" s="64"/>
      <c r="G3" s="65"/>
    </row>
    <row r="4" spans="1:7" ht="15.75" x14ac:dyDescent="0.25">
      <c r="A4" s="37" t="s">
        <v>104</v>
      </c>
      <c r="B4" s="86"/>
      <c r="C4" s="86"/>
      <c r="D4" s="87"/>
      <c r="E4" s="88"/>
      <c r="F4" s="82"/>
      <c r="G4" s="89"/>
    </row>
    <row r="5" spans="1:7" ht="15.75" x14ac:dyDescent="0.25">
      <c r="A5" s="37"/>
      <c r="B5" s="90"/>
      <c r="C5" s="90"/>
      <c r="D5" s="91"/>
      <c r="E5" s="92"/>
      <c r="F5" s="83"/>
      <c r="G5" s="93"/>
    </row>
    <row r="6" spans="1:7" ht="15.75" x14ac:dyDescent="0.25">
      <c r="A6" s="37" t="s">
        <v>105</v>
      </c>
      <c r="B6" s="86"/>
      <c r="C6" s="86"/>
      <c r="D6" s="87"/>
      <c r="E6" s="88"/>
      <c r="F6" s="82" t="s">
        <v>106</v>
      </c>
      <c r="G6" s="89"/>
    </row>
    <row r="7" spans="1:7" x14ac:dyDescent="0.25">
      <c r="A7" s="39"/>
      <c r="B7" s="90"/>
      <c r="C7" s="90"/>
      <c r="D7" s="91"/>
      <c r="E7" s="92"/>
      <c r="F7" s="83"/>
      <c r="G7" s="93"/>
    </row>
    <row r="8" spans="1:7" ht="75" x14ac:dyDescent="0.25">
      <c r="A8" s="37" t="s">
        <v>107</v>
      </c>
      <c r="B8" s="86"/>
      <c r="C8" s="86"/>
      <c r="D8" s="87"/>
      <c r="E8" s="88"/>
      <c r="F8" s="66" t="s">
        <v>108</v>
      </c>
      <c r="G8" s="89"/>
    </row>
    <row r="9" spans="1:7" x14ac:dyDescent="0.25">
      <c r="A9" s="39"/>
      <c r="B9" s="92"/>
      <c r="C9" s="92"/>
      <c r="D9" s="94"/>
      <c r="E9" s="92"/>
      <c r="F9" s="83"/>
      <c r="G9" s="93"/>
    </row>
    <row r="10" spans="1:7" ht="31.5" x14ac:dyDescent="0.25">
      <c r="A10" s="37" t="s">
        <v>109</v>
      </c>
      <c r="B10" s="86"/>
      <c r="C10" s="86"/>
      <c r="D10" s="87"/>
      <c r="E10" s="88"/>
      <c r="F10" s="82"/>
      <c r="G10" s="89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1" sqref="B1:E1"/>
    </sheetView>
  </sheetViews>
  <sheetFormatPr defaultRowHeight="15" x14ac:dyDescent="0.25"/>
  <cols>
    <col min="1" max="1" width="9.140625" style="56"/>
    <col min="2" max="5" width="28.140625" style="56" customWidth="1"/>
    <col min="6" max="16384" width="9.140625" style="56"/>
  </cols>
  <sheetData>
    <row r="1" spans="1:9" ht="17.25" customHeight="1" x14ac:dyDescent="0.25">
      <c r="A1" s="100" t="s">
        <v>57</v>
      </c>
      <c r="B1" s="112" t="s">
        <v>58</v>
      </c>
      <c r="C1" s="112"/>
      <c r="D1" s="112"/>
      <c r="E1" s="112"/>
      <c r="F1" s="112" t="s">
        <v>136</v>
      </c>
      <c r="G1" s="112"/>
      <c r="H1" s="112"/>
      <c r="I1" s="112"/>
    </row>
    <row r="2" spans="1:9" ht="17.25" customHeight="1" x14ac:dyDescent="0.25">
      <c r="A2" s="104">
        <v>1</v>
      </c>
      <c r="B2" s="115" t="s">
        <v>59</v>
      </c>
      <c r="C2" s="115"/>
      <c r="D2" s="115"/>
      <c r="E2" s="115"/>
      <c r="F2" s="101"/>
    </row>
    <row r="3" spans="1:9" ht="17.25" customHeight="1" x14ac:dyDescent="0.25">
      <c r="A3" s="102"/>
      <c r="B3" s="116"/>
      <c r="C3" s="116"/>
      <c r="D3" s="116"/>
      <c r="E3" s="116"/>
      <c r="F3" s="101"/>
    </row>
    <row r="4" spans="1:9" ht="17.25" customHeight="1" x14ac:dyDescent="0.25">
      <c r="A4" s="104">
        <v>2</v>
      </c>
      <c r="B4" s="113" t="s">
        <v>73</v>
      </c>
      <c r="C4" s="113"/>
      <c r="D4" s="113"/>
      <c r="E4" s="113"/>
      <c r="F4" s="113" t="s">
        <v>137</v>
      </c>
      <c r="G4" s="113"/>
      <c r="H4" s="113"/>
      <c r="I4" s="113"/>
    </row>
    <row r="5" spans="1:9" ht="17.25" customHeight="1" x14ac:dyDescent="0.25">
      <c r="A5" s="102"/>
      <c r="B5" s="116"/>
      <c r="C5" s="116"/>
      <c r="D5" s="116"/>
      <c r="E5" s="116"/>
      <c r="F5" s="101"/>
    </row>
    <row r="6" spans="1:9" ht="17.25" customHeight="1" x14ac:dyDescent="0.25">
      <c r="A6" s="114">
        <v>3</v>
      </c>
      <c r="B6" s="113" t="s">
        <v>118</v>
      </c>
      <c r="C6" s="113"/>
      <c r="D6" s="113"/>
      <c r="E6" s="113"/>
      <c r="F6" s="101"/>
    </row>
    <row r="7" spans="1:9" ht="17.25" customHeight="1" x14ac:dyDescent="0.25">
      <c r="A7" s="114"/>
      <c r="B7" s="105" t="s">
        <v>81</v>
      </c>
      <c r="C7" s="106"/>
      <c r="D7" s="105" t="s">
        <v>82</v>
      </c>
      <c r="E7" s="106"/>
      <c r="F7" s="101"/>
    </row>
    <row r="8" spans="1:9" ht="17.25" customHeight="1" x14ac:dyDescent="0.25">
      <c r="A8" s="114"/>
      <c r="B8" s="105" t="s">
        <v>83</v>
      </c>
      <c r="C8" s="106"/>
      <c r="D8" s="105" t="s">
        <v>84</v>
      </c>
      <c r="E8" s="106"/>
      <c r="F8" s="101"/>
    </row>
    <row r="9" spans="1:9" ht="17.25" customHeight="1" x14ac:dyDescent="0.25">
      <c r="A9" s="103"/>
      <c r="B9" s="116"/>
      <c r="C9" s="116"/>
      <c r="D9" s="116"/>
      <c r="E9" s="116"/>
      <c r="F9" s="101"/>
    </row>
    <row r="10" spans="1:9" ht="17.25" customHeight="1" x14ac:dyDescent="0.25">
      <c r="A10" s="104">
        <v>4</v>
      </c>
      <c r="B10" s="113" t="s">
        <v>60</v>
      </c>
      <c r="C10" s="113"/>
      <c r="D10" s="113"/>
      <c r="E10" s="113"/>
      <c r="F10" s="113" t="s">
        <v>137</v>
      </c>
      <c r="G10" s="113"/>
      <c r="H10" s="113"/>
      <c r="I10" s="113"/>
    </row>
    <row r="11" spans="1:9" ht="17.25" customHeight="1" x14ac:dyDescent="0.25">
      <c r="A11" s="102"/>
      <c r="B11" s="116"/>
      <c r="C11" s="116"/>
      <c r="D11" s="116"/>
      <c r="E11" s="116"/>
      <c r="F11" s="101"/>
    </row>
    <row r="12" spans="1:9" ht="17.25" customHeight="1" x14ac:dyDescent="0.25">
      <c r="A12" s="104">
        <v>5</v>
      </c>
      <c r="B12" s="113" t="s">
        <v>85</v>
      </c>
      <c r="C12" s="113"/>
      <c r="D12" s="113"/>
      <c r="E12" s="113"/>
      <c r="F12" s="101"/>
    </row>
    <row r="13" spans="1:9" ht="17.25" customHeight="1" x14ac:dyDescent="0.25">
      <c r="A13" s="102"/>
      <c r="B13" s="116"/>
      <c r="C13" s="116"/>
      <c r="D13" s="116"/>
      <c r="E13" s="116"/>
      <c r="F13" s="101"/>
    </row>
    <row r="14" spans="1:9" ht="17.25" customHeight="1" x14ac:dyDescent="0.25">
      <c r="A14" s="104">
        <v>6</v>
      </c>
      <c r="B14" s="113" t="s">
        <v>119</v>
      </c>
      <c r="C14" s="113"/>
      <c r="D14" s="113"/>
      <c r="E14" s="113"/>
      <c r="F14" s="101"/>
    </row>
    <row r="15" spans="1:9" ht="17.25" customHeight="1" x14ac:dyDescent="0.25">
      <c r="A15" s="102"/>
      <c r="B15" s="116"/>
      <c r="C15" s="116"/>
      <c r="D15" s="116"/>
      <c r="E15" s="116"/>
      <c r="F15" s="101"/>
    </row>
    <row r="16" spans="1:9" ht="17.25" customHeight="1" x14ac:dyDescent="0.25">
      <c r="A16" s="104">
        <v>7</v>
      </c>
      <c r="B16" s="113" t="s">
        <v>74</v>
      </c>
      <c r="C16" s="113"/>
      <c r="D16" s="113"/>
      <c r="E16" s="113"/>
      <c r="F16" s="101"/>
    </row>
    <row r="17" spans="1:5" ht="17.25" customHeight="1" x14ac:dyDescent="0.25">
      <c r="A17" s="102"/>
      <c r="B17" s="116"/>
      <c r="C17" s="116"/>
      <c r="D17" s="116"/>
      <c r="E17" s="116"/>
    </row>
  </sheetData>
  <mergeCells count="19">
    <mergeCell ref="B16:E16"/>
    <mergeCell ref="B17:E17"/>
    <mergeCell ref="B15:E15"/>
    <mergeCell ref="B9:E9"/>
    <mergeCell ref="B10:E10"/>
    <mergeCell ref="B11:E11"/>
    <mergeCell ref="B12:E12"/>
    <mergeCell ref="B13:E13"/>
    <mergeCell ref="B14:E14"/>
    <mergeCell ref="F1:I1"/>
    <mergeCell ref="F4:I4"/>
    <mergeCell ref="F10:I10"/>
    <mergeCell ref="A6:A8"/>
    <mergeCell ref="B6:E6"/>
    <mergeCell ref="B1:E1"/>
    <mergeCell ref="B2:E2"/>
    <mergeCell ref="B3:E3"/>
    <mergeCell ref="B4:E4"/>
    <mergeCell ref="B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sqref="A1:G1"/>
    </sheetView>
  </sheetViews>
  <sheetFormatPr defaultRowHeight="15" x14ac:dyDescent="0.25"/>
  <cols>
    <col min="1" max="1" width="35.5703125" bestFit="1" customWidth="1"/>
    <col min="2" max="2" width="38.42578125" customWidth="1"/>
    <col min="5" max="5" width="16.140625" customWidth="1"/>
    <col min="6" max="6" width="17" customWidth="1"/>
    <col min="7" max="7" width="23.5703125" customWidth="1"/>
  </cols>
  <sheetData>
    <row r="1" spans="1:8" ht="36.75" customHeight="1" x14ac:dyDescent="0.25">
      <c r="A1" s="109" t="s">
        <v>53</v>
      </c>
      <c r="B1" s="109"/>
      <c r="C1" s="156"/>
      <c r="D1" s="156"/>
      <c r="E1" s="156"/>
      <c r="F1" s="156"/>
      <c r="G1" s="156"/>
      <c r="H1" s="55"/>
    </row>
    <row r="2" spans="1:8" x14ac:dyDescent="0.25">
      <c r="A2" s="171"/>
      <c r="B2" s="171"/>
      <c r="C2" s="171"/>
      <c r="D2" s="171"/>
      <c r="E2" s="171"/>
      <c r="F2" s="171"/>
      <c r="G2" s="171"/>
      <c r="H2" s="55"/>
    </row>
    <row r="3" spans="1:8" ht="18.75" x14ac:dyDescent="0.25">
      <c r="A3" s="157" t="s">
        <v>8</v>
      </c>
      <c r="B3" s="157"/>
      <c r="C3" s="158"/>
      <c r="D3" s="158"/>
      <c r="E3" s="158"/>
      <c r="F3" s="158"/>
      <c r="G3" s="158"/>
      <c r="H3" s="55"/>
    </row>
    <row r="4" spans="1:8" x14ac:dyDescent="0.25">
      <c r="A4" s="170"/>
      <c r="B4" s="170"/>
      <c r="C4" s="170"/>
      <c r="D4" s="170"/>
      <c r="E4" s="170"/>
      <c r="F4" s="170"/>
      <c r="G4" s="170"/>
      <c r="H4" s="55"/>
    </row>
    <row r="5" spans="1:8" x14ac:dyDescent="0.25">
      <c r="A5" s="172" t="s">
        <v>14</v>
      </c>
      <c r="B5" s="155"/>
      <c r="C5" s="173"/>
      <c r="D5" s="174"/>
      <c r="E5" s="174"/>
      <c r="F5" s="174"/>
      <c r="G5" s="174"/>
      <c r="H5" s="55"/>
    </row>
    <row r="6" spans="1:8" x14ac:dyDescent="0.25">
      <c r="A6" s="172" t="s">
        <v>15</v>
      </c>
      <c r="B6" s="155"/>
      <c r="C6" s="173"/>
      <c r="D6" s="174"/>
      <c r="E6" s="174"/>
      <c r="F6" s="174"/>
      <c r="G6" s="174"/>
      <c r="H6" s="55"/>
    </row>
    <row r="7" spans="1:8" x14ac:dyDescent="0.25">
      <c r="A7" s="172" t="s">
        <v>16</v>
      </c>
      <c r="B7" s="155"/>
      <c r="C7" s="173"/>
      <c r="D7" s="174"/>
      <c r="E7" s="174"/>
      <c r="F7" s="174"/>
      <c r="G7" s="174"/>
      <c r="H7" s="55"/>
    </row>
    <row r="8" spans="1:8" ht="15" customHeight="1" x14ac:dyDescent="0.25">
      <c r="A8" s="159" t="s">
        <v>9</v>
      </c>
      <c r="B8" s="160"/>
      <c r="C8" s="163" t="s">
        <v>10</v>
      </c>
      <c r="D8" s="164"/>
      <c r="E8" s="165"/>
      <c r="F8" s="166" t="s">
        <v>56</v>
      </c>
      <c r="G8" s="168" t="s">
        <v>55</v>
      </c>
      <c r="H8" s="55"/>
    </row>
    <row r="9" spans="1:8" ht="30" x14ac:dyDescent="0.25">
      <c r="A9" s="161"/>
      <c r="B9" s="162"/>
      <c r="C9" s="10" t="s">
        <v>19</v>
      </c>
      <c r="D9" s="11" t="s">
        <v>20</v>
      </c>
      <c r="E9" s="10" t="s">
        <v>21</v>
      </c>
      <c r="F9" s="167"/>
      <c r="G9" s="169"/>
      <c r="H9" s="55"/>
    </row>
    <row r="10" spans="1:8" ht="24" customHeight="1" x14ac:dyDescent="0.25">
      <c r="A10" s="19" t="s">
        <v>3</v>
      </c>
      <c r="B10" s="12" t="s">
        <v>3</v>
      </c>
      <c r="C10" s="28">
        <f>(COUNTA('A. Governança'!B2:B12)/(5-COUNTA('A. Governança'!D2:D12)))*100</f>
        <v>0</v>
      </c>
      <c r="D10" s="13">
        <v>1</v>
      </c>
      <c r="E10" s="34">
        <f>C10*D10</f>
        <v>0</v>
      </c>
      <c r="F10" s="6" t="str">
        <f>IF(C10&lt;=40,"DI",IF(AND(C10&lt;=60,C10&gt;40),"DB",IF(AND(C10&gt;60,C10&lt;=80),"DM","DA")))</f>
        <v>DI</v>
      </c>
      <c r="G10" s="32" t="str">
        <f>IF(C10&lt;=40,"RA",IF(AND(C10&lt;=60,C10&gt;40),"RS",IF(AND(C10&gt;60,C10&lt;=80),"RM","RB")))</f>
        <v>RA</v>
      </c>
      <c r="H10" s="42"/>
    </row>
    <row r="11" spans="1:8" x14ac:dyDescent="0.25">
      <c r="A11" s="14" t="s">
        <v>7</v>
      </c>
      <c r="B11" s="15"/>
      <c r="C11" s="21"/>
      <c r="D11" s="18">
        <f>SUM(D10:D10)</f>
        <v>1</v>
      </c>
      <c r="E11" s="33">
        <f>SUM(E10:E10)</f>
        <v>0</v>
      </c>
      <c r="F11" s="20"/>
      <c r="G11" s="22"/>
      <c r="H11" s="55"/>
    </row>
    <row r="12" spans="1:8" x14ac:dyDescent="0.25">
      <c r="A12" s="133" t="s">
        <v>17</v>
      </c>
      <c r="B12" s="12" t="s">
        <v>12</v>
      </c>
      <c r="C12" s="28">
        <f>COUNTA('B. Recursos Humanos'!B2:B14)/(6-COUNTA('B. Recursos Humanos'!D2:D14))*100</f>
        <v>0</v>
      </c>
      <c r="D12" s="13">
        <v>0.2</v>
      </c>
      <c r="E12" s="29">
        <f t="shared" ref="E12:E15" si="0">C12*D12</f>
        <v>0</v>
      </c>
      <c r="F12" s="6" t="str">
        <f>IF(C12&lt;=40,"DI",IF(AND(C12&lt;=60,C12&gt;40),"DB",IF(AND(C12&gt;60,C12&lt;=80),"DM","DA")))</f>
        <v>DI</v>
      </c>
      <c r="G12" s="32" t="str">
        <f>IF(C12&lt;=40,"RA",IF(AND(C12&lt;=60,C12&gt;40),"RS",IF(AND(C12&gt;60,C12&lt;=80),"RM","RB")))</f>
        <v>RA</v>
      </c>
      <c r="H12" s="42"/>
    </row>
    <row r="13" spans="1:8" x14ac:dyDescent="0.25">
      <c r="A13" s="134"/>
      <c r="B13" s="12" t="s">
        <v>5</v>
      </c>
      <c r="C13" s="28">
        <f>COUNTA('C. Financeiro'!B2:B34)/(15-COUNTA('C. Financeiro'!D2:D34))*100</f>
        <v>0</v>
      </c>
      <c r="D13" s="13">
        <v>0.3</v>
      </c>
      <c r="E13" s="29">
        <f t="shared" si="0"/>
        <v>0</v>
      </c>
      <c r="F13" s="6" t="str">
        <f>IF(C13&lt;=40,"DI",IF(AND(C13&lt;=60,C13&gt;40),"DB",IF(AND(C13&gt;60,C13&lt;=80),"DM","DA")))</f>
        <v>DI</v>
      </c>
      <c r="G13" s="32" t="str">
        <f>IF(C13&lt;=40,"RA",IF(AND(C13&lt;=60,C13&gt;40),"RS",IF(AND(C13&gt;60,C13&lt;=80),"RM","RB")))</f>
        <v>RA</v>
      </c>
      <c r="H13" s="42"/>
    </row>
    <row r="14" spans="1:8" x14ac:dyDescent="0.25">
      <c r="A14" s="134"/>
      <c r="B14" s="12" t="s">
        <v>6</v>
      </c>
      <c r="C14" s="28">
        <f>COUNTA('D. Gestão de Projetos'!B2:B14)/(6-COUNTA('D. Gestão de Projetos'!D2:D14))*100</f>
        <v>0</v>
      </c>
      <c r="D14" s="13">
        <v>0.25</v>
      </c>
      <c r="E14" s="29">
        <f t="shared" si="0"/>
        <v>0</v>
      </c>
      <c r="F14" s="6" t="str">
        <f>IF(C14&lt;=40,"DI",IF(AND(C14&lt;=60,C14&gt;40),"DB",IF(AND(C14&gt;60,C14&lt;=80),"DM","DA")))</f>
        <v>DI</v>
      </c>
      <c r="G14" s="32" t="str">
        <f>IF(C14&lt;=40,"RA",IF(AND(C14&lt;=60,C14&gt;40),"RS",IF(AND(C14&gt;60,C14&lt;=80),"RM","RB")))</f>
        <v>RA</v>
      </c>
      <c r="H14" s="42"/>
    </row>
    <row r="15" spans="1:8" x14ac:dyDescent="0.25">
      <c r="A15" s="135"/>
      <c r="B15" s="12" t="s">
        <v>4</v>
      </c>
      <c r="C15" s="28">
        <f>COUNTA('E. Compras'!B2:B10)/(4-COUNTA('E. Compras'!D2:D10))*100</f>
        <v>0</v>
      </c>
      <c r="D15" s="13">
        <v>0.25</v>
      </c>
      <c r="E15" s="29">
        <f t="shared" si="0"/>
        <v>0</v>
      </c>
      <c r="F15" s="6" t="str">
        <f>IF(C15&lt;=40,"DI",IF(AND(C15&lt;=60,C15&gt;40),"DB",IF(AND(C15&gt;60,C15&lt;=80),"DM","DA")))</f>
        <v>DI</v>
      </c>
      <c r="G15" s="32" t="str">
        <f>IF(C15&lt;=40,"RA",IF(AND(C15&lt;=60,C15&gt;40),"RS",IF(AND(C15&gt;60,C15&lt;=80),"RM","RB")))</f>
        <v>RA</v>
      </c>
      <c r="H15" s="42"/>
    </row>
    <row r="16" spans="1:8" x14ac:dyDescent="0.25">
      <c r="A16" s="14" t="s">
        <v>7</v>
      </c>
      <c r="B16" s="15"/>
      <c r="C16" s="21"/>
      <c r="D16" s="16">
        <f>SUM(D12:D15)</f>
        <v>1</v>
      </c>
      <c r="E16" s="33">
        <f>SUM(E12:E15)</f>
        <v>0</v>
      </c>
      <c r="F16" s="20"/>
      <c r="G16" s="22"/>
      <c r="H16" s="42"/>
    </row>
    <row r="17" spans="1:8" x14ac:dyDescent="0.25">
      <c r="A17" s="30" t="s">
        <v>18</v>
      </c>
      <c r="B17" s="12" t="s">
        <v>13</v>
      </c>
      <c r="C17" s="28">
        <f>COUNTA('F. Controle Externo'!B2:B10)/(4-COUNTA('F. Controle Externo'!D2:D10))*100</f>
        <v>0</v>
      </c>
      <c r="D17" s="13">
        <v>1</v>
      </c>
      <c r="E17" s="29">
        <f t="shared" ref="E17:E19" si="1">C17*D17</f>
        <v>0</v>
      </c>
      <c r="F17" s="6" t="str">
        <f>IF(C17&lt;=40,"DI",IF(AND(C17&lt;=60,C17&gt;40),"DB",IF(AND(C17&gt;60,C17&lt;=80),"DM","DA")))</f>
        <v>DI</v>
      </c>
      <c r="G17" s="32" t="str">
        <f>IF(C17&lt;=40,"RA",IF(AND(C17&lt;=60,C17&gt;40),"RS",IF(AND(C17&gt;60,C17&lt;=80),"RM","RB")))</f>
        <v>RA</v>
      </c>
      <c r="H17" s="42"/>
    </row>
    <row r="18" spans="1:8" x14ac:dyDescent="0.25">
      <c r="A18" s="10" t="s">
        <v>7</v>
      </c>
      <c r="B18" s="10"/>
      <c r="C18" s="21"/>
      <c r="D18" s="16">
        <f>SUM(D17:D17)</f>
        <v>1</v>
      </c>
      <c r="E18" s="33">
        <f>SUM(E17:E17)</f>
        <v>0</v>
      </c>
      <c r="F18" s="17"/>
      <c r="G18" s="23"/>
      <c r="H18" s="42"/>
    </row>
    <row r="19" spans="1:8" ht="23.25" customHeight="1" x14ac:dyDescent="0.25">
      <c r="A19" s="19" t="s">
        <v>52</v>
      </c>
      <c r="B19" s="12" t="s">
        <v>52</v>
      </c>
      <c r="C19" s="28">
        <f>COUNTA('H. Integração de Gênero'!B3:B10)/(4-COUNTA('H. Integração de Gênero'!D3:D10))*100</f>
        <v>0</v>
      </c>
      <c r="D19" s="13">
        <v>1</v>
      </c>
      <c r="E19" s="34">
        <f t="shared" si="1"/>
        <v>0</v>
      </c>
      <c r="F19" s="6" t="str">
        <f>IF(C19&lt;=40,"DI",IF(AND(C19&lt;=60,C19&gt;40),"DB",IF(AND(C19&gt;60,C19&lt;=80),"DM","DA")))</f>
        <v>DI</v>
      </c>
      <c r="G19" s="32" t="str">
        <f>IF(C19&lt;=40,"RA",IF(AND(C19&lt;=60,C19&gt;40),"RS",IF(AND(C19&gt;60,C19&lt;=80),"RM","RB")))</f>
        <v>RA</v>
      </c>
      <c r="H19" s="42"/>
    </row>
    <row r="20" spans="1:8" x14ac:dyDescent="0.25">
      <c r="A20" s="10" t="s">
        <v>7</v>
      </c>
      <c r="B20" s="15"/>
      <c r="C20" s="21"/>
      <c r="D20" s="18">
        <f>SUM(D19:D19)</f>
        <v>1</v>
      </c>
      <c r="E20" s="33">
        <f>SUM(E19:E19)</f>
        <v>0</v>
      </c>
      <c r="F20" s="20"/>
      <c r="G20" s="22"/>
      <c r="H20" s="55"/>
    </row>
    <row r="21" spans="1:8" ht="15.75" thickBot="1" x14ac:dyDescent="0.3">
      <c r="H21" s="55"/>
    </row>
    <row r="22" spans="1:8" ht="15" customHeight="1" x14ac:dyDescent="0.25">
      <c r="A22" s="136" t="s">
        <v>22</v>
      </c>
      <c r="B22" s="137"/>
      <c r="C22" s="146" t="s">
        <v>10</v>
      </c>
      <c r="D22" s="147"/>
      <c r="E22" s="147"/>
      <c r="F22" s="144" t="s">
        <v>56</v>
      </c>
      <c r="G22" s="138" t="s">
        <v>55</v>
      </c>
      <c r="H22" s="55"/>
    </row>
    <row r="23" spans="1:8" ht="30" x14ac:dyDescent="0.25">
      <c r="A23" s="140" t="s">
        <v>23</v>
      </c>
      <c r="B23" s="141"/>
      <c r="C23" s="5" t="s">
        <v>19</v>
      </c>
      <c r="D23" s="5" t="s">
        <v>20</v>
      </c>
      <c r="E23" s="5" t="s">
        <v>21</v>
      </c>
      <c r="F23" s="145"/>
      <c r="G23" s="139"/>
      <c r="H23" s="55"/>
    </row>
    <row r="24" spans="1:8" x14ac:dyDescent="0.25">
      <c r="A24" s="142" t="s">
        <v>3</v>
      </c>
      <c r="B24" s="143"/>
      <c r="C24" s="28">
        <f>E11</f>
        <v>0</v>
      </c>
      <c r="D24" s="44">
        <v>0.35</v>
      </c>
      <c r="E24" s="29">
        <f>C24*D24</f>
        <v>0</v>
      </c>
      <c r="F24" s="6" t="str">
        <f>IF(C24&lt;=40,"DI",IF(AND(C24&lt;=60,C24&gt;40),"DB",IF(AND(C24&gt;60,C24&lt;=80),"DM","DA")))</f>
        <v>DI</v>
      </c>
      <c r="G24" s="32" t="str">
        <f>IF(C24&lt;=40,"RA",IF(AND(C24&lt;=60,C24&gt;40),"RS",IF(AND(C24&gt;60,C24&lt;=80),"RM","RB")))</f>
        <v>RA</v>
      </c>
      <c r="H24" s="55"/>
    </row>
    <row r="25" spans="1:8" x14ac:dyDescent="0.25">
      <c r="A25" s="154" t="s">
        <v>17</v>
      </c>
      <c r="B25" s="155"/>
      <c r="C25" s="28">
        <f>E16</f>
        <v>0</v>
      </c>
      <c r="D25" s="45">
        <v>0.4</v>
      </c>
      <c r="E25" s="29">
        <f>C25*D25</f>
        <v>0</v>
      </c>
      <c r="F25" s="6" t="str">
        <f t="shared" ref="F25:F27" si="2">IF(C25&lt;=40,"DI",IF(AND(C25&lt;=60,C25&gt;40),"DB",IF(AND(C25&gt;60,C25&lt;=80),"DM","DA")))</f>
        <v>DI</v>
      </c>
      <c r="G25" s="32" t="str">
        <f t="shared" ref="G25:G27" si="3">IF(C25&lt;=40,"RA",IF(AND(C25&lt;=60,C25&gt;40),"RS",IF(AND(C25&gt;60,C25&lt;=80),"RM","RB")))</f>
        <v>RA</v>
      </c>
      <c r="H25" s="55"/>
    </row>
    <row r="26" spans="1:8" x14ac:dyDescent="0.25">
      <c r="A26" s="154" t="s">
        <v>18</v>
      </c>
      <c r="B26" s="155"/>
      <c r="C26" s="28">
        <f>E18</f>
        <v>0</v>
      </c>
      <c r="D26" s="45">
        <v>0.2</v>
      </c>
      <c r="E26" s="29">
        <f>C26*D26</f>
        <v>0</v>
      </c>
      <c r="F26" s="6" t="str">
        <f t="shared" si="2"/>
        <v>DI</v>
      </c>
      <c r="G26" s="32" t="str">
        <f t="shared" si="3"/>
        <v>RA</v>
      </c>
      <c r="H26" s="55"/>
    </row>
    <row r="27" spans="1:8" ht="15.75" thickBot="1" x14ac:dyDescent="0.3">
      <c r="A27" s="148" t="s">
        <v>52</v>
      </c>
      <c r="B27" s="149"/>
      <c r="C27" s="31">
        <f>E20</f>
        <v>0</v>
      </c>
      <c r="D27" s="46">
        <v>0.05</v>
      </c>
      <c r="E27" s="29">
        <f>C27*D27</f>
        <v>0</v>
      </c>
      <c r="F27" s="6" t="str">
        <f t="shared" si="2"/>
        <v>DI</v>
      </c>
      <c r="G27" s="32" t="str">
        <f t="shared" si="3"/>
        <v>RA</v>
      </c>
      <c r="H27" s="55"/>
    </row>
    <row r="28" spans="1:8" ht="15.75" thickBot="1" x14ac:dyDescent="0.3">
      <c r="A28" s="120" t="s">
        <v>7</v>
      </c>
      <c r="B28" s="121"/>
      <c r="C28" s="7"/>
      <c r="D28" s="8">
        <f>SUM(D24:D27)</f>
        <v>1</v>
      </c>
      <c r="E28" s="9">
        <f>SUM(E24:E27)</f>
        <v>0</v>
      </c>
      <c r="F28" s="43" t="str">
        <f>IF(E28&lt;=40,"DI",IF(AND(E28&lt;=60,E28&gt;40),"DB",IF(AND(E28&gt;60,E28&lt;=80),"DM","DA")))</f>
        <v>DI</v>
      </c>
      <c r="G28" s="43" t="str">
        <f>IF(E28&lt;=40,"RA",IF(AND(E28&lt;=60,E28&gt;40),"RS",IF(AND(E28&gt;60,E28&lt;=80),"RM","RB")))</f>
        <v>RA</v>
      </c>
      <c r="H28" s="55"/>
    </row>
    <row r="30" spans="1:8" ht="15.75" thickBot="1" x14ac:dyDescent="0.3"/>
    <row r="31" spans="1:8" x14ac:dyDescent="0.25">
      <c r="A31" s="150" t="s">
        <v>61</v>
      </c>
      <c r="B31" s="35" t="s">
        <v>0</v>
      </c>
      <c r="C31" s="151" t="s">
        <v>54</v>
      </c>
      <c r="D31" s="153">
        <f>E28</f>
        <v>0</v>
      </c>
    </row>
    <row r="32" spans="1:8" x14ac:dyDescent="0.25">
      <c r="A32" s="132"/>
      <c r="B32" s="36" t="s">
        <v>72</v>
      </c>
      <c r="C32" s="152"/>
      <c r="D32" s="119"/>
    </row>
    <row r="33" spans="1:6" x14ac:dyDescent="0.25">
      <c r="A33" s="130" t="s">
        <v>62</v>
      </c>
      <c r="B33" s="126" t="s">
        <v>63</v>
      </c>
      <c r="C33" s="127"/>
      <c r="D33" s="117" t="str">
        <f>IF(E26&lt;=40,"DI",IF(AND(E26&lt;=60,E26&gt;40),"DB",IF(AND(E26&gt;60,E26&lt;=80),"DM","DA")))</f>
        <v>DI</v>
      </c>
    </row>
    <row r="34" spans="1:6" x14ac:dyDescent="0.25">
      <c r="A34" s="131"/>
      <c r="B34" s="126" t="s">
        <v>64</v>
      </c>
      <c r="C34" s="127"/>
      <c r="D34" s="118"/>
    </row>
    <row r="35" spans="1:6" x14ac:dyDescent="0.25">
      <c r="A35" s="131"/>
      <c r="B35" s="126" t="s">
        <v>65</v>
      </c>
      <c r="C35" s="127"/>
      <c r="D35" s="118"/>
    </row>
    <row r="36" spans="1:6" x14ac:dyDescent="0.25">
      <c r="A36" s="132"/>
      <c r="B36" s="126" t="s">
        <v>66</v>
      </c>
      <c r="C36" s="127"/>
      <c r="D36" s="119"/>
    </row>
    <row r="37" spans="1:6" x14ac:dyDescent="0.25">
      <c r="A37" s="123" t="s">
        <v>67</v>
      </c>
      <c r="B37" s="126" t="s">
        <v>68</v>
      </c>
      <c r="C37" s="127"/>
      <c r="D37" s="117" t="str">
        <f>IF(E26&lt;=40,"RA",IF(AND(E26&lt;=60,E26&gt;40),"RS",IF(AND(E26&gt;60,E26&lt;=80),"RM","RB")))</f>
        <v>RA</v>
      </c>
    </row>
    <row r="38" spans="1:6" x14ac:dyDescent="0.25">
      <c r="A38" s="124"/>
      <c r="B38" s="126" t="s">
        <v>69</v>
      </c>
      <c r="C38" s="127"/>
      <c r="D38" s="118"/>
    </row>
    <row r="39" spans="1:6" x14ac:dyDescent="0.25">
      <c r="A39" s="124"/>
      <c r="B39" s="126" t="s">
        <v>70</v>
      </c>
      <c r="C39" s="127"/>
      <c r="D39" s="118"/>
    </row>
    <row r="40" spans="1:6" ht="15.75" thickBot="1" x14ac:dyDescent="0.3">
      <c r="A40" s="125"/>
      <c r="B40" s="128" t="s">
        <v>71</v>
      </c>
      <c r="C40" s="129"/>
      <c r="D40" s="122"/>
    </row>
    <row r="45" spans="1:6" x14ac:dyDescent="0.25">
      <c r="A45" s="95"/>
      <c r="B45" s="96" t="s">
        <v>110</v>
      </c>
      <c r="C45" s="96" t="s">
        <v>111</v>
      </c>
      <c r="D45" s="96" t="s">
        <v>112</v>
      </c>
      <c r="E45" s="96" t="s">
        <v>113</v>
      </c>
      <c r="F45" s="96" t="s">
        <v>114</v>
      </c>
    </row>
    <row r="46" spans="1:6" x14ac:dyDescent="0.25">
      <c r="A46" s="97" t="s">
        <v>24</v>
      </c>
      <c r="B46" s="98">
        <v>5</v>
      </c>
      <c r="C46" s="98">
        <v>7</v>
      </c>
      <c r="D46" s="98">
        <v>5</v>
      </c>
      <c r="E46" s="98">
        <v>6</v>
      </c>
      <c r="F46" s="96">
        <f>SUM(B46:E46)</f>
        <v>23</v>
      </c>
    </row>
    <row r="47" spans="1:6" x14ac:dyDescent="0.25">
      <c r="A47" s="97" t="s">
        <v>30</v>
      </c>
      <c r="B47" s="98">
        <v>6</v>
      </c>
      <c r="C47" s="98">
        <v>11</v>
      </c>
      <c r="D47" s="98">
        <v>4</v>
      </c>
      <c r="E47" s="98">
        <v>6</v>
      </c>
      <c r="F47" s="96">
        <f t="shared" ref="F47:F53" si="4">SUM(B47:E47)</f>
        <v>27</v>
      </c>
    </row>
    <row r="48" spans="1:6" x14ac:dyDescent="0.25">
      <c r="A48" s="97" t="s">
        <v>37</v>
      </c>
      <c r="B48" s="98">
        <v>16</v>
      </c>
      <c r="C48" s="98">
        <v>12</v>
      </c>
      <c r="D48" s="98">
        <v>7</v>
      </c>
      <c r="E48" s="98">
        <v>10</v>
      </c>
      <c r="F48" s="96">
        <f t="shared" si="4"/>
        <v>45</v>
      </c>
    </row>
    <row r="49" spans="1:6" x14ac:dyDescent="0.25">
      <c r="A49" s="97" t="s">
        <v>38</v>
      </c>
      <c r="B49" s="98">
        <v>6</v>
      </c>
      <c r="C49" s="98">
        <v>7</v>
      </c>
      <c r="D49" s="98">
        <v>4</v>
      </c>
      <c r="E49" s="98">
        <v>6</v>
      </c>
      <c r="F49" s="96">
        <f t="shared" si="4"/>
        <v>23</v>
      </c>
    </row>
    <row r="50" spans="1:6" x14ac:dyDescent="0.25">
      <c r="A50" s="97" t="s">
        <v>45</v>
      </c>
      <c r="B50" s="98">
        <v>4</v>
      </c>
      <c r="C50" s="98">
        <v>15</v>
      </c>
      <c r="D50" s="98">
        <v>9</v>
      </c>
      <c r="E50" s="98">
        <v>9</v>
      </c>
      <c r="F50" s="96">
        <f t="shared" si="4"/>
        <v>37</v>
      </c>
    </row>
    <row r="51" spans="1:6" x14ac:dyDescent="0.25">
      <c r="A51" s="97" t="s">
        <v>48</v>
      </c>
      <c r="B51" s="98">
        <v>4</v>
      </c>
      <c r="C51" s="98">
        <v>1</v>
      </c>
      <c r="D51" s="98">
        <v>3</v>
      </c>
      <c r="E51" s="98">
        <v>8</v>
      </c>
      <c r="F51" s="96">
        <f t="shared" si="4"/>
        <v>16</v>
      </c>
    </row>
    <row r="52" spans="1:6" x14ac:dyDescent="0.25">
      <c r="A52" s="99" t="s">
        <v>115</v>
      </c>
      <c r="B52" s="98">
        <v>0</v>
      </c>
      <c r="C52" s="98">
        <v>0</v>
      </c>
      <c r="D52" s="98">
        <v>0</v>
      </c>
      <c r="E52" s="98">
        <v>24</v>
      </c>
      <c r="F52" s="96">
        <f t="shared" si="4"/>
        <v>24</v>
      </c>
    </row>
    <row r="53" spans="1:6" x14ac:dyDescent="0.25">
      <c r="A53" s="97" t="s">
        <v>103</v>
      </c>
      <c r="B53" s="98">
        <v>4</v>
      </c>
      <c r="C53" s="98">
        <v>2</v>
      </c>
      <c r="D53" s="98">
        <v>3</v>
      </c>
      <c r="E53" s="98">
        <v>4</v>
      </c>
      <c r="F53" s="96">
        <f t="shared" si="4"/>
        <v>13</v>
      </c>
    </row>
    <row r="54" spans="1:6" x14ac:dyDescent="0.25">
      <c r="A54" s="95"/>
      <c r="B54" s="96">
        <f>SUM(B46:B53)</f>
        <v>45</v>
      </c>
      <c r="C54" s="96">
        <f>SUM(C46:C53)+B54</f>
        <v>100</v>
      </c>
      <c r="D54" s="96">
        <f>SUM(D46:D53)+C54</f>
        <v>135</v>
      </c>
      <c r="E54" s="96">
        <f>SUM(E46:E53)+D54</f>
        <v>208</v>
      </c>
      <c r="F54" s="96">
        <f>SUM(F46:F53)</f>
        <v>208</v>
      </c>
    </row>
  </sheetData>
  <mergeCells count="40">
    <mergeCell ref="A1:G1"/>
    <mergeCell ref="A3:G3"/>
    <mergeCell ref="A8:B9"/>
    <mergeCell ref="C8:E8"/>
    <mergeCell ref="F8:F9"/>
    <mergeCell ref="G8:G9"/>
    <mergeCell ref="A4:G4"/>
    <mergeCell ref="A2:G2"/>
    <mergeCell ref="A5:B5"/>
    <mergeCell ref="C5:G5"/>
    <mergeCell ref="A6:B6"/>
    <mergeCell ref="C6:G6"/>
    <mergeCell ref="A7:B7"/>
    <mergeCell ref="C7:G7"/>
    <mergeCell ref="A27:B27"/>
    <mergeCell ref="A31:A32"/>
    <mergeCell ref="C31:C32"/>
    <mergeCell ref="D31:D32"/>
    <mergeCell ref="A25:B25"/>
    <mergeCell ref="A26:B26"/>
    <mergeCell ref="A12:A15"/>
    <mergeCell ref="A22:B22"/>
    <mergeCell ref="G22:G23"/>
    <mergeCell ref="A23:B23"/>
    <mergeCell ref="A24:B24"/>
    <mergeCell ref="F22:F23"/>
    <mergeCell ref="C22:E22"/>
    <mergeCell ref="D33:D36"/>
    <mergeCell ref="A28:B28"/>
    <mergeCell ref="D37:D40"/>
    <mergeCell ref="A37:A40"/>
    <mergeCell ref="B37:C37"/>
    <mergeCell ref="B38:C38"/>
    <mergeCell ref="B39:C39"/>
    <mergeCell ref="B40:C40"/>
    <mergeCell ref="A33:A36"/>
    <mergeCell ref="B33:C33"/>
    <mergeCell ref="B34:C34"/>
    <mergeCell ref="B35:C35"/>
    <mergeCell ref="B36:C36"/>
  </mergeCells>
  <conditionalFormatting sqref="H10">
    <cfRule type="containsText" dxfId="2" priority="3" operator="containsText" text="ERRO">
      <formula>NOT(ISERROR(SEARCH("ERRO",H10)))</formula>
    </cfRule>
  </conditionalFormatting>
  <conditionalFormatting sqref="H12">
    <cfRule type="containsText" dxfId="1" priority="2" operator="containsText" text="ERRO">
      <formula>NOT(ISERROR(SEARCH("ERRO",H12)))</formula>
    </cfRule>
  </conditionalFormatting>
  <conditionalFormatting sqref="H13:H19">
    <cfRule type="containsText" dxfId="0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4" sqref="B4"/>
    </sheetView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24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45" x14ac:dyDescent="0.25">
      <c r="A4" s="37" t="s">
        <v>25</v>
      </c>
      <c r="B4" s="48"/>
      <c r="C4" s="48"/>
      <c r="D4" s="48"/>
      <c r="E4" s="51"/>
      <c r="F4" s="66" t="s">
        <v>88</v>
      </c>
      <c r="G4" s="67"/>
    </row>
    <row r="5" spans="1:7" ht="15.75" x14ac:dyDescent="0.25">
      <c r="A5" s="38"/>
      <c r="B5" s="42"/>
      <c r="C5" s="42"/>
      <c r="D5" s="42"/>
      <c r="E5" s="53"/>
      <c r="F5" s="68"/>
      <c r="G5" s="69"/>
    </row>
    <row r="6" spans="1:7" ht="15.75" x14ac:dyDescent="0.25">
      <c r="A6" s="37" t="s">
        <v>26</v>
      </c>
      <c r="B6" s="48"/>
      <c r="C6" s="48"/>
      <c r="D6" s="48"/>
      <c r="E6" s="70"/>
      <c r="F6" s="71"/>
      <c r="G6" s="72"/>
    </row>
    <row r="7" spans="1:7" ht="15.75" x14ac:dyDescent="0.25">
      <c r="A7" s="38"/>
      <c r="B7" s="42"/>
      <c r="C7" s="42"/>
      <c r="D7" s="42"/>
      <c r="E7" s="73"/>
      <c r="F7" s="74"/>
      <c r="G7" s="75"/>
    </row>
    <row r="8" spans="1:7" ht="15.75" x14ac:dyDescent="0.25">
      <c r="A8" s="37" t="s">
        <v>27</v>
      </c>
      <c r="B8" s="48"/>
      <c r="C8" s="48"/>
      <c r="D8" s="48"/>
      <c r="E8" s="70"/>
      <c r="F8" s="71"/>
      <c r="G8" s="72"/>
    </row>
    <row r="9" spans="1:7" ht="15.75" x14ac:dyDescent="0.25">
      <c r="A9" s="38"/>
      <c r="B9" s="42"/>
      <c r="C9" s="42"/>
      <c r="D9" s="42"/>
      <c r="E9" s="73"/>
      <c r="F9" s="74"/>
      <c r="G9" s="75"/>
    </row>
    <row r="10" spans="1:7" ht="45" x14ac:dyDescent="0.25">
      <c r="A10" s="37" t="s">
        <v>28</v>
      </c>
      <c r="B10" s="48"/>
      <c r="C10" s="48"/>
      <c r="D10" s="48"/>
      <c r="E10" s="70"/>
      <c r="F10" s="66" t="s">
        <v>88</v>
      </c>
      <c r="G10" s="72"/>
    </row>
    <row r="11" spans="1:7" ht="15.75" x14ac:dyDescent="0.25">
      <c r="A11" s="37"/>
      <c r="B11" s="42"/>
      <c r="C11" s="42"/>
      <c r="D11" s="42"/>
      <c r="E11" s="76"/>
      <c r="F11" s="77"/>
      <c r="G11" s="78"/>
    </row>
    <row r="12" spans="1:7" ht="45" x14ac:dyDescent="0.25">
      <c r="A12" s="37" t="s">
        <v>29</v>
      </c>
      <c r="B12" s="48"/>
      <c r="C12" s="48"/>
      <c r="D12" s="48"/>
      <c r="E12" s="70"/>
      <c r="F12" s="66" t="s">
        <v>88</v>
      </c>
      <c r="G12" s="72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30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31.5" x14ac:dyDescent="0.25">
      <c r="A4" s="37" t="s">
        <v>31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9"/>
      <c r="C5" s="49"/>
      <c r="D5" s="49"/>
      <c r="E5" s="54"/>
      <c r="F5" s="66"/>
      <c r="G5" s="67"/>
    </row>
    <row r="6" spans="1:7" ht="45" x14ac:dyDescent="0.25">
      <c r="A6" s="37" t="s">
        <v>32</v>
      </c>
      <c r="B6" s="48"/>
      <c r="C6" s="48"/>
      <c r="D6" s="48"/>
      <c r="E6" s="51"/>
      <c r="F6" s="66" t="s">
        <v>89</v>
      </c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31.5" x14ac:dyDescent="0.25">
      <c r="A8" s="37" t="s">
        <v>33</v>
      </c>
      <c r="B8" s="48"/>
      <c r="C8" s="48"/>
      <c r="D8" s="48"/>
      <c r="E8" s="51"/>
      <c r="F8" s="66"/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31.5" x14ac:dyDescent="0.25">
      <c r="A10" s="37" t="s">
        <v>36</v>
      </c>
      <c r="B10" s="48"/>
      <c r="C10" s="48"/>
      <c r="D10" s="48"/>
      <c r="E10" s="51"/>
      <c r="F10" s="66"/>
      <c r="G10" s="67"/>
    </row>
    <row r="11" spans="1:7" ht="15.75" x14ac:dyDescent="0.25">
      <c r="A11" s="26"/>
      <c r="B11" s="49"/>
      <c r="C11" s="49"/>
      <c r="D11" s="49"/>
      <c r="E11" s="54"/>
      <c r="F11" s="66"/>
      <c r="G11" s="67"/>
    </row>
    <row r="12" spans="1:7" ht="31.5" x14ac:dyDescent="0.25">
      <c r="A12" s="37" t="s">
        <v>34</v>
      </c>
      <c r="B12" s="48"/>
      <c r="C12" s="48"/>
      <c r="D12" s="48"/>
      <c r="E12" s="51"/>
      <c r="F12" s="66"/>
      <c r="G12" s="67"/>
    </row>
    <row r="13" spans="1:7" x14ac:dyDescent="0.25">
      <c r="A13" s="39"/>
      <c r="B13" s="50"/>
      <c r="C13" s="50"/>
      <c r="D13" s="50"/>
      <c r="E13" s="53"/>
      <c r="F13" s="68"/>
      <c r="G13" s="69"/>
    </row>
    <row r="14" spans="1:7" ht="31.5" x14ac:dyDescent="0.25">
      <c r="A14" s="40" t="s">
        <v>35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/>
  </sheetViews>
  <sheetFormatPr defaultRowHeight="15" x14ac:dyDescent="0.25"/>
  <cols>
    <col min="1" max="1" width="107.42578125" customWidth="1"/>
    <col min="5" max="5" width="24.140625" style="52" customWidth="1"/>
    <col min="6" max="6" width="25.42578125" customWidth="1"/>
    <col min="7" max="7" width="24.140625" customWidth="1"/>
  </cols>
  <sheetData>
    <row r="1" spans="1:7" ht="37.5" x14ac:dyDescent="0.3">
      <c r="A1" s="1" t="s">
        <v>37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7.25" x14ac:dyDescent="0.25">
      <c r="A4" s="37" t="s">
        <v>120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2"/>
      <c r="C5" s="42"/>
      <c r="D5" s="42"/>
      <c r="E5" s="53"/>
      <c r="F5" s="68"/>
      <c r="G5" s="69"/>
    </row>
    <row r="6" spans="1:7" ht="31.5" x14ac:dyDescent="0.25">
      <c r="A6" s="37" t="s">
        <v>121</v>
      </c>
      <c r="B6" s="48"/>
      <c r="C6" s="48"/>
      <c r="D6" s="48"/>
      <c r="E6" s="51"/>
      <c r="F6" s="68"/>
      <c r="G6" s="69"/>
    </row>
    <row r="7" spans="1:7" ht="15.75" x14ac:dyDescent="0.25">
      <c r="A7" s="26"/>
      <c r="B7" s="42"/>
      <c r="C7" s="42"/>
      <c r="D7" s="42"/>
      <c r="E7" s="53"/>
      <c r="F7" s="68"/>
      <c r="G7" s="69"/>
    </row>
    <row r="8" spans="1:7" ht="45" x14ac:dyDescent="0.25">
      <c r="A8" s="37" t="s">
        <v>122</v>
      </c>
      <c r="B8" s="48"/>
      <c r="C8" s="48"/>
      <c r="D8" s="48"/>
      <c r="E8" s="51"/>
      <c r="F8" s="66" t="s">
        <v>90</v>
      </c>
      <c r="G8" s="67"/>
    </row>
    <row r="9" spans="1:7" ht="15.75" x14ac:dyDescent="0.25">
      <c r="A9" s="26"/>
      <c r="B9" s="49"/>
      <c r="C9" s="49"/>
      <c r="D9" s="49"/>
      <c r="E9" s="53"/>
      <c r="F9" s="68"/>
      <c r="G9" s="69"/>
    </row>
    <row r="10" spans="1:7" ht="63" x14ac:dyDescent="0.25">
      <c r="A10" s="37" t="s">
        <v>123</v>
      </c>
      <c r="B10" s="48"/>
      <c r="C10" s="48"/>
      <c r="D10" s="48"/>
      <c r="E10" s="51"/>
      <c r="F10" s="66" t="s">
        <v>91</v>
      </c>
      <c r="G10" s="67"/>
    </row>
    <row r="11" spans="1:7" ht="15.75" x14ac:dyDescent="0.25">
      <c r="A11" s="26"/>
      <c r="B11" s="49"/>
      <c r="C11" s="49"/>
      <c r="D11" s="49"/>
      <c r="E11" s="53"/>
      <c r="F11" s="68"/>
      <c r="G11" s="69"/>
    </row>
    <row r="12" spans="1:7" ht="31.5" x14ac:dyDescent="0.25">
      <c r="A12" s="37" t="s">
        <v>124</v>
      </c>
      <c r="B12" s="48"/>
      <c r="C12" s="48"/>
      <c r="D12" s="48"/>
      <c r="E12" s="51"/>
      <c r="F12" s="66"/>
      <c r="G12" s="67"/>
    </row>
    <row r="13" spans="1:7" ht="15.75" x14ac:dyDescent="0.25">
      <c r="A13" s="26"/>
      <c r="B13" s="42"/>
      <c r="C13" s="42"/>
      <c r="D13" s="42"/>
      <c r="E13" s="53"/>
      <c r="F13" s="68"/>
      <c r="G13" s="69"/>
    </row>
    <row r="14" spans="1:7" ht="31.5" x14ac:dyDescent="0.25">
      <c r="A14" s="37" t="s">
        <v>125</v>
      </c>
      <c r="B14" s="48"/>
      <c r="C14" s="48"/>
      <c r="D14" s="48"/>
      <c r="E14" s="51"/>
      <c r="F14" s="66"/>
      <c r="G14" s="67"/>
    </row>
    <row r="15" spans="1:7" ht="15.75" x14ac:dyDescent="0.25">
      <c r="A15" s="26"/>
      <c r="B15" s="42"/>
      <c r="C15" s="42"/>
      <c r="D15" s="42"/>
      <c r="E15" s="53"/>
      <c r="F15" s="68"/>
      <c r="G15" s="69"/>
    </row>
    <row r="16" spans="1:7" ht="47.25" x14ac:dyDescent="0.25">
      <c r="A16" s="37" t="s">
        <v>126</v>
      </c>
      <c r="B16" s="48"/>
      <c r="C16" s="48"/>
      <c r="D16" s="48"/>
      <c r="E16" s="51"/>
      <c r="F16" s="66"/>
      <c r="G16" s="67"/>
    </row>
    <row r="17" spans="1:7" ht="15.75" x14ac:dyDescent="0.25">
      <c r="A17" s="26"/>
      <c r="B17" s="42"/>
      <c r="C17" s="42"/>
      <c r="D17" s="42"/>
      <c r="E17" s="53"/>
      <c r="F17" s="68"/>
      <c r="G17" s="69"/>
    </row>
    <row r="18" spans="1:7" ht="31.5" x14ac:dyDescent="0.25">
      <c r="A18" s="37" t="s">
        <v>127</v>
      </c>
      <c r="B18" s="48"/>
      <c r="C18" s="48"/>
      <c r="D18" s="48"/>
      <c r="E18" s="51"/>
      <c r="F18" s="66"/>
      <c r="G18" s="67"/>
    </row>
    <row r="19" spans="1:7" ht="15.75" x14ac:dyDescent="0.25">
      <c r="A19" s="37"/>
      <c r="B19" s="49"/>
      <c r="C19" s="49"/>
      <c r="D19" s="49"/>
      <c r="E19" s="53"/>
      <c r="F19" s="68"/>
      <c r="G19" s="69"/>
    </row>
    <row r="20" spans="1:7" ht="31.5" x14ac:dyDescent="0.25">
      <c r="A20" s="37" t="s">
        <v>128</v>
      </c>
      <c r="B20" s="48"/>
      <c r="C20" s="48"/>
      <c r="D20" s="48"/>
      <c r="E20" s="51"/>
      <c r="F20" s="66"/>
      <c r="G20" s="67"/>
    </row>
    <row r="21" spans="1:7" ht="15.75" x14ac:dyDescent="0.25">
      <c r="A21" s="26"/>
      <c r="B21" s="50"/>
      <c r="C21" s="50"/>
      <c r="D21" s="50"/>
      <c r="E21" s="53"/>
      <c r="F21" s="68"/>
      <c r="G21" s="69"/>
    </row>
    <row r="22" spans="1:7" ht="31.5" x14ac:dyDescent="0.25">
      <c r="A22" s="37" t="s">
        <v>129</v>
      </c>
      <c r="B22" s="48"/>
      <c r="C22" s="48"/>
      <c r="D22" s="48"/>
      <c r="E22" s="51"/>
      <c r="F22" s="66"/>
      <c r="G22" s="67"/>
    </row>
    <row r="23" spans="1:7" ht="15.75" x14ac:dyDescent="0.25">
      <c r="A23" s="26"/>
      <c r="B23" s="42"/>
      <c r="C23" s="42"/>
      <c r="D23" s="42"/>
      <c r="E23" s="53"/>
      <c r="F23" s="68"/>
      <c r="G23" s="69"/>
    </row>
    <row r="24" spans="1:7" ht="31.5" x14ac:dyDescent="0.25">
      <c r="A24" s="37" t="s">
        <v>130</v>
      </c>
      <c r="B24" s="48"/>
      <c r="C24" s="48"/>
      <c r="D24" s="48"/>
      <c r="E24" s="51"/>
      <c r="F24" s="66"/>
      <c r="G24" s="67"/>
    </row>
    <row r="25" spans="1:7" ht="15.75" x14ac:dyDescent="0.25">
      <c r="A25" s="26"/>
      <c r="B25" s="49"/>
      <c r="C25" s="49"/>
      <c r="D25" s="49"/>
      <c r="E25" s="53"/>
      <c r="F25" s="68"/>
      <c r="G25" s="69"/>
    </row>
    <row r="26" spans="1:7" ht="45" x14ac:dyDescent="0.25">
      <c r="A26" s="37" t="s">
        <v>131</v>
      </c>
      <c r="B26" s="48"/>
      <c r="C26" s="48"/>
      <c r="D26" s="48"/>
      <c r="E26" s="51"/>
      <c r="F26" s="66" t="s">
        <v>92</v>
      </c>
      <c r="G26" s="67"/>
    </row>
    <row r="27" spans="1:7" ht="15.75" x14ac:dyDescent="0.25">
      <c r="A27" s="26"/>
      <c r="B27" s="42"/>
      <c r="C27" s="42"/>
      <c r="D27" s="42"/>
      <c r="E27" s="53"/>
      <c r="F27" s="68"/>
      <c r="G27" s="69"/>
    </row>
    <row r="28" spans="1:7" ht="31.5" x14ac:dyDescent="0.25">
      <c r="A28" s="37" t="s">
        <v>132</v>
      </c>
      <c r="B28" s="48"/>
      <c r="C28" s="48"/>
      <c r="D28" s="48"/>
      <c r="E28" s="51"/>
      <c r="F28" s="66"/>
      <c r="G28" s="67"/>
    </row>
    <row r="29" spans="1:7" ht="15.75" x14ac:dyDescent="0.25">
      <c r="A29" s="37"/>
      <c r="B29" s="49"/>
      <c r="C29" s="49"/>
      <c r="D29" s="49"/>
      <c r="E29" s="53"/>
      <c r="F29" s="68"/>
      <c r="G29" s="69"/>
    </row>
    <row r="30" spans="1:7" ht="31.5" x14ac:dyDescent="0.25">
      <c r="A30" s="37" t="s">
        <v>133</v>
      </c>
      <c r="B30" s="48"/>
      <c r="C30" s="48"/>
      <c r="D30" s="48"/>
      <c r="E30" s="51"/>
      <c r="F30" s="66" t="s">
        <v>93</v>
      </c>
      <c r="G30" s="67"/>
    </row>
    <row r="31" spans="1:7" ht="15.75" x14ac:dyDescent="0.25">
      <c r="A31" s="37"/>
      <c r="B31" s="49"/>
      <c r="C31" s="49"/>
      <c r="D31" s="49"/>
      <c r="E31" s="54"/>
      <c r="F31" s="66"/>
      <c r="G31" s="67"/>
    </row>
    <row r="32" spans="1:7" ht="15.75" x14ac:dyDescent="0.25">
      <c r="A32" s="37" t="s">
        <v>134</v>
      </c>
      <c r="B32" s="48"/>
      <c r="C32" s="48"/>
      <c r="D32" s="48"/>
      <c r="E32" s="51"/>
      <c r="F32" s="66"/>
      <c r="G32" s="67"/>
    </row>
    <row r="33" spans="1:7" ht="15.75" x14ac:dyDescent="0.25">
      <c r="A33" s="37"/>
      <c r="B33" s="49"/>
      <c r="C33" s="49"/>
      <c r="D33" s="49"/>
      <c r="E33" s="54"/>
      <c r="F33" s="66"/>
      <c r="G33" s="67"/>
    </row>
    <row r="34" spans="1:7" ht="31.5" x14ac:dyDescent="0.25">
      <c r="A34" s="37" t="s">
        <v>135</v>
      </c>
      <c r="B34" s="48"/>
      <c r="C34" s="48"/>
      <c r="D34" s="48"/>
      <c r="E34" s="51"/>
      <c r="F34" s="66"/>
      <c r="G34" s="67"/>
    </row>
    <row r="85" ht="21.7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39</v>
      </c>
      <c r="B4" s="48"/>
      <c r="C4" s="48"/>
      <c r="D4" s="48"/>
      <c r="E4" s="51"/>
      <c r="F4" s="66" t="s">
        <v>88</v>
      </c>
      <c r="G4" s="67"/>
    </row>
    <row r="5" spans="1:7" ht="15.75" x14ac:dyDescent="0.25">
      <c r="A5" s="37"/>
      <c r="B5" s="49"/>
      <c r="C5" s="49"/>
      <c r="D5" s="49"/>
      <c r="E5" s="54"/>
      <c r="F5" s="66"/>
      <c r="G5" s="67"/>
    </row>
    <row r="6" spans="1:7" ht="31.5" x14ac:dyDescent="0.25">
      <c r="A6" s="37" t="s">
        <v>40</v>
      </c>
      <c r="B6" s="48"/>
      <c r="C6" s="48"/>
      <c r="D6" s="48"/>
      <c r="E6" s="51"/>
      <c r="F6" s="66"/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60" x14ac:dyDescent="0.25">
      <c r="A8" s="37" t="s">
        <v>41</v>
      </c>
      <c r="B8" s="48"/>
      <c r="C8" s="48"/>
      <c r="D8" s="48"/>
      <c r="E8" s="51"/>
      <c r="F8" s="66" t="s">
        <v>94</v>
      </c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60" x14ac:dyDescent="0.25">
      <c r="A10" s="37" t="s">
        <v>42</v>
      </c>
      <c r="B10" s="48"/>
      <c r="C10" s="48"/>
      <c r="D10" s="48"/>
      <c r="E10" s="51"/>
      <c r="F10" s="66" t="s">
        <v>94</v>
      </c>
      <c r="G10" s="67"/>
    </row>
    <row r="11" spans="1:7" ht="15.75" x14ac:dyDescent="0.25">
      <c r="A11" s="37"/>
      <c r="B11" s="49"/>
      <c r="C11" s="49"/>
      <c r="D11" s="49"/>
      <c r="E11" s="54"/>
      <c r="F11" s="66"/>
      <c r="G11" s="67"/>
    </row>
    <row r="12" spans="1:7" ht="31.5" x14ac:dyDescent="0.25">
      <c r="A12" s="37" t="s">
        <v>43</v>
      </c>
      <c r="B12" s="48"/>
      <c r="C12" s="48"/>
      <c r="D12" s="48"/>
      <c r="E12" s="51"/>
      <c r="F12" s="66"/>
      <c r="G12" s="67"/>
    </row>
    <row r="13" spans="1:7" ht="15.75" x14ac:dyDescent="0.25">
      <c r="A13" s="37"/>
      <c r="B13" s="49"/>
      <c r="C13" s="49"/>
      <c r="D13" s="49"/>
      <c r="E13" s="54"/>
      <c r="F13" s="66"/>
      <c r="G13" s="67"/>
    </row>
    <row r="14" spans="1:7" ht="31.5" x14ac:dyDescent="0.25">
      <c r="A14" s="37" t="s">
        <v>44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9" spans="1:1" s="4" customFormat="1" x14ac:dyDescent="0.25"/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45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49</v>
      </c>
      <c r="B4" s="48"/>
      <c r="C4" s="48"/>
      <c r="D4" s="48"/>
      <c r="E4" s="51"/>
      <c r="F4" s="66" t="s">
        <v>88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45" x14ac:dyDescent="0.25">
      <c r="A6" s="37" t="s">
        <v>50</v>
      </c>
      <c r="B6" s="48"/>
      <c r="C6" s="48"/>
      <c r="D6" s="48"/>
      <c r="E6" s="51"/>
      <c r="F6" s="66" t="s">
        <v>95</v>
      </c>
      <c r="G6" s="67"/>
    </row>
    <row r="7" spans="1:7" ht="15.75" x14ac:dyDescent="0.25">
      <c r="A7" s="37"/>
      <c r="B7" s="49"/>
      <c r="C7" s="49"/>
      <c r="D7" s="49"/>
      <c r="E7" s="53"/>
      <c r="F7" s="68"/>
      <c r="G7" s="69"/>
    </row>
    <row r="8" spans="1:7" ht="15.75" x14ac:dyDescent="0.25">
      <c r="A8" s="37" t="s">
        <v>51</v>
      </c>
      <c r="B8" s="48"/>
      <c r="C8" s="48"/>
      <c r="D8" s="48"/>
      <c r="E8" s="51"/>
      <c r="F8" s="66"/>
      <c r="G8" s="67"/>
    </row>
    <row r="9" spans="1:7" ht="15.75" x14ac:dyDescent="0.25">
      <c r="A9" s="26"/>
      <c r="B9" s="49"/>
      <c r="C9" s="49"/>
      <c r="D9" s="49"/>
      <c r="E9" s="54"/>
      <c r="F9" s="66"/>
      <c r="G9" s="67"/>
    </row>
    <row r="10" spans="1:7" ht="60" x14ac:dyDescent="0.25">
      <c r="A10" s="37" t="s">
        <v>96</v>
      </c>
      <c r="B10" s="48"/>
      <c r="C10" s="48"/>
      <c r="D10" s="48"/>
      <c r="E10" s="51"/>
      <c r="F10" s="66" t="s">
        <v>97</v>
      </c>
      <c r="G10" s="67"/>
    </row>
    <row r="11" spans="1:7" x14ac:dyDescent="0.25">
      <c r="A11" s="41"/>
    </row>
    <row r="60" ht="16.149999999999999" customHeight="1" x14ac:dyDescent="0.25"/>
    <row r="76" spans="1:1" x14ac:dyDescent="0.25">
      <c r="A76" s="2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60" x14ac:dyDescent="0.25">
      <c r="A4" s="37" t="s">
        <v>98</v>
      </c>
      <c r="B4" s="48"/>
      <c r="C4" s="48"/>
      <c r="D4" s="48"/>
      <c r="E4" s="51"/>
      <c r="F4" s="80" t="s">
        <v>99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30" x14ac:dyDescent="0.25">
      <c r="A6" s="37" t="s">
        <v>100</v>
      </c>
      <c r="B6" s="48"/>
      <c r="C6" s="48"/>
      <c r="D6" s="48"/>
      <c r="E6" s="51"/>
      <c r="F6" s="66" t="s">
        <v>102</v>
      </c>
      <c r="G6" s="67"/>
    </row>
    <row r="7" spans="1:7" x14ac:dyDescent="0.25">
      <c r="A7" s="39"/>
      <c r="B7" s="49"/>
      <c r="C7" s="49"/>
      <c r="D7" s="49"/>
      <c r="E7" s="53"/>
      <c r="F7" s="68"/>
      <c r="G7" s="69"/>
    </row>
    <row r="8" spans="1:7" ht="60" x14ac:dyDescent="0.25">
      <c r="A8" s="37" t="s">
        <v>46</v>
      </c>
      <c r="B8" s="48"/>
      <c r="C8" s="48"/>
      <c r="D8" s="48"/>
      <c r="E8" s="51"/>
      <c r="F8" s="66" t="s">
        <v>101</v>
      </c>
      <c r="G8" s="67"/>
    </row>
    <row r="9" spans="1:7" x14ac:dyDescent="0.25">
      <c r="A9" s="39"/>
      <c r="B9" s="42"/>
      <c r="C9" s="42"/>
      <c r="D9" s="42"/>
      <c r="E9" s="53"/>
      <c r="F9" s="68"/>
      <c r="G9" s="69"/>
    </row>
    <row r="10" spans="1:7" ht="15.75" x14ac:dyDescent="0.25">
      <c r="A10" s="37" t="s">
        <v>47</v>
      </c>
      <c r="B10" s="48"/>
      <c r="C10" s="48"/>
      <c r="D10" s="48"/>
      <c r="E10" s="51"/>
      <c r="F10" s="66"/>
      <c r="G10" s="67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Mariana Gonçalves Tavares</cp:lastModifiedBy>
  <dcterms:created xsi:type="dcterms:W3CDTF">2016-06-23T20:47:07Z</dcterms:created>
  <dcterms:modified xsi:type="dcterms:W3CDTF">2021-03-16T16:43:39Z</dcterms:modified>
</cp:coreProperties>
</file>